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4 OWSR Reporting\2) February 2024\Reportable Template\"/>
    </mc:Choice>
  </mc:AlternateContent>
  <xr:revisionPtr revIDLastSave="0" documentId="13_ncr:1_{DE282946-A02A-4BD4-84AA-530B1C71D1AD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L13" i="1" s="1"/>
  <c r="D13" i="1"/>
  <c r="E13" i="1"/>
  <c r="G13" i="1"/>
  <c r="H13" i="1"/>
  <c r="I13" i="1"/>
  <c r="J13" i="1"/>
  <c r="K13" i="1"/>
  <c r="G9" i="1"/>
  <c r="E9" i="1"/>
  <c r="D9" i="1"/>
  <c r="C9" i="1"/>
  <c r="J9" i="1"/>
  <c r="L9" i="1"/>
  <c r="J16" i="1" l="1"/>
  <c r="F16" i="1"/>
  <c r="E16" i="1"/>
  <c r="G16" i="1"/>
  <c r="G18" i="1" s="1"/>
  <c r="H16" i="1"/>
  <c r="I16" i="1"/>
  <c r="K16" i="1"/>
  <c r="D16" i="1"/>
  <c r="H9" i="1"/>
  <c r="I9" i="1"/>
  <c r="K9" i="1"/>
  <c r="D18" i="1" l="1"/>
  <c r="J18" i="1"/>
  <c r="L16" i="1"/>
  <c r="L18" i="1" l="1"/>
  <c r="E18" i="1"/>
  <c r="K18" i="1"/>
  <c r="I18" i="1" l="1"/>
  <c r="F18" i="1"/>
  <c r="C18" i="1"/>
  <c r="H18" i="1"/>
</calcChain>
</file>

<file path=xl/sharedStrings.xml><?xml version="1.0" encoding="utf-8"?>
<sst xmlns="http://schemas.openxmlformats.org/spreadsheetml/2006/main" count="38" uniqueCount="26">
  <si>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</si>
  <si>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</si>
  <si>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</si>
  <si>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</si>
  <si>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</si>
  <si>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</si>
  <si>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</si>
  <si>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</si>
  <si>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</si>
  <si>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</si>
  <si>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</si>
  <si>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</si>
  <si>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</si>
  <si>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</si>
  <si>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</si>
  <si>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</si>
  <si>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</si>
  <si>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</si>
  <si>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</si>
  <si>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</si>
  <si>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</si>
  <si>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</si>
  <si>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Singapore</t>
  </si>
  <si>
    <t>Off-Warrant Stock Reporting - February 2024</t>
  </si>
  <si>
    <t>Rotterdam</t>
  </si>
  <si>
    <t xml:space="preserve">Rest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</si>
</sst>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Normal="100" workbookViewId="0">
      <selection sqref="A1:L2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3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3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3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578935</v>
      </c>
      <c r="E6" s="17">
        <v>10</v>
      </c>
      <c r="F6" s="16" t="s">
        <v>21</v>
      </c>
      <c r="G6" s="17">
        <v>1842</v>
      </c>
      <c r="H6" s="17">
        <v>686</v>
      </c>
      <c r="I6" s="17">
        <v>751</v>
      </c>
      <c r="J6" s="17">
        <v>3554</v>
      </c>
      <c r="K6" s="17">
        <v>0</v>
      </c>
      <c r="L6" s="16">
        <v>585778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22</v>
      </c>
      <c r="C7" s="17">
        <v>0</v>
      </c>
      <c r="D7" s="17">
        <v>8156</v>
      </c>
      <c r="E7" s="17">
        <v>2424</v>
      </c>
      <c r="F7" s="16" t="s">
        <v>21</v>
      </c>
      <c r="G7" s="17">
        <v>3283</v>
      </c>
      <c r="H7" s="17">
        <v>77044</v>
      </c>
      <c r="I7" s="17">
        <v>85</v>
      </c>
      <c r="J7" s="17">
        <v>40664</v>
      </c>
      <c r="K7" s="17">
        <v>592</v>
      </c>
      <c r="L7" s="16">
        <v>132248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1" t="s">
        <v>12</v>
      </c>
      <c r="B8" s="1" t="s">
        <v>19</v>
      </c>
      <c r="C8" s="17">
        <v>0</v>
      </c>
      <c r="D8" s="17">
        <v>6793</v>
      </c>
      <c r="E8" s="17">
        <v>967</v>
      </c>
      <c r="F8" s="16" t="s">
        <v>21</v>
      </c>
      <c r="G8" s="17">
        <v>5433</v>
      </c>
      <c r="H8" s="17">
        <v>1454</v>
      </c>
      <c r="I8" s="17">
        <v>110</v>
      </c>
      <c r="J8" s="17">
        <v>1583</v>
      </c>
      <c r="K8" s="17">
        <v>0</v>
      </c>
      <c r="L8" s="17">
        <v>16340</v>
      </c>
      <c r="N8" s="15"/>
      <c r="O8" s="15"/>
      <c r="P8" s="15"/>
      <c r="Q8" s="15"/>
      <c r="R8" s="15"/>
      <c r="S8" s="15"/>
      <c r="T8" s="15"/>
    </row>
    <row r="9" spans="1:21" ht="15" customHeight="1" x14ac:dyDescent="0.3">
      <c r="A9" s="3" t="s">
        <v>15</v>
      </c>
      <c r="B9" s="3"/>
      <c r="C9" s="18">
        <f>SUM(C6:C8)</f>
        <v>0</v>
      </c>
      <c r="D9" s="18">
        <f>SUM(D6:D8)</f>
        <v>593884</v>
      </c>
      <c r="E9" s="18">
        <f>SUM(E6:E8)</f>
        <v>3401</v>
      </c>
      <c r="F9" s="19" t="s">
        <v>21</v>
      </c>
      <c r="G9" s="18">
        <f t="shared" ref="G9:L9" si="0">SUM(G6:G8)</f>
        <v>10558</v>
      </c>
      <c r="H9" s="18">
        <f t="shared" si="0"/>
        <v>79184</v>
      </c>
      <c r="I9" s="18">
        <f t="shared" si="0"/>
        <v>946</v>
      </c>
      <c r="J9" s="18">
        <f t="shared" si="0"/>
        <v>45801</v>
      </c>
      <c r="K9" s="18">
        <f t="shared" si="0"/>
        <v>592</v>
      </c>
      <c r="L9" s="18">
        <f t="shared" si="0"/>
        <v>734366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3">
      <c r="A11" s="2" t="s">
        <v>13</v>
      </c>
      <c r="B11" s="34" t="s">
        <v>24</v>
      </c>
      <c r="C11" s="33">
        <v>0</v>
      </c>
      <c r="D11" s="33">
        <v>121794</v>
      </c>
      <c r="E11" s="33">
        <v>17419</v>
      </c>
      <c r="F11" s="33" t="s">
        <v>21</v>
      </c>
      <c r="G11" s="33">
        <v>32737</v>
      </c>
      <c r="H11" s="33">
        <v>0</v>
      </c>
      <c r="I11" s="33">
        <v>380</v>
      </c>
      <c r="J11" s="33">
        <v>496</v>
      </c>
      <c r="K11" s="33">
        <v>213</v>
      </c>
      <c r="L11" s="33">
        <v>173039</v>
      </c>
    </row>
    <row r="12" spans="1:21" ht="15" customHeight="1" x14ac:dyDescent="0.3">
      <c r="A12" s="2" t="s">
        <v>13</v>
      </c>
      <c r="B12" s="2" t="s">
        <v>25</v>
      </c>
      <c r="C12" s="17">
        <v>0</v>
      </c>
      <c r="D12" s="17">
        <v>18691</v>
      </c>
      <c r="E12" s="17">
        <v>1800</v>
      </c>
      <c r="F12" s="16" t="s">
        <v>21</v>
      </c>
      <c r="G12" s="17">
        <v>51</v>
      </c>
      <c r="H12" s="17">
        <v>2072</v>
      </c>
      <c r="I12" s="17">
        <v>385</v>
      </c>
      <c r="J12" s="17">
        <v>8402</v>
      </c>
      <c r="K12" s="17">
        <v>34</v>
      </c>
      <c r="L12" s="16">
        <v>31435</v>
      </c>
    </row>
    <row r="13" spans="1:21" ht="15" customHeight="1" x14ac:dyDescent="0.3">
      <c r="A13" s="5" t="s">
        <v>16</v>
      </c>
      <c r="B13" s="5"/>
      <c r="C13" s="18">
        <f t="shared" ref="C13:J13" si="1">SUM(C11:C12)</f>
        <v>0</v>
      </c>
      <c r="D13" s="18">
        <f t="shared" si="1"/>
        <v>140485</v>
      </c>
      <c r="E13" s="18">
        <f t="shared" si="1"/>
        <v>19219</v>
      </c>
      <c r="F13" s="18" t="s">
        <v>21</v>
      </c>
      <c r="G13" s="18">
        <f t="shared" si="1"/>
        <v>32788</v>
      </c>
      <c r="H13" s="18">
        <f t="shared" si="1"/>
        <v>2072</v>
      </c>
      <c r="I13" s="18">
        <f t="shared" si="1"/>
        <v>765</v>
      </c>
      <c r="J13" s="18">
        <f t="shared" si="1"/>
        <v>8898</v>
      </c>
      <c r="K13" s="18">
        <f>SUM(K11:K12)</f>
        <v>247</v>
      </c>
      <c r="L13" s="18">
        <f>SUM(C13:K13)</f>
        <v>204474</v>
      </c>
    </row>
    <row r="14" spans="1:21" ht="15" customHeight="1" x14ac:dyDescent="0.3">
      <c r="A14" s="11"/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21" ht="15" customHeight="1" x14ac:dyDescent="0.3">
      <c r="A15" s="2" t="s">
        <v>14</v>
      </c>
      <c r="B15" s="2" t="s">
        <v>14</v>
      </c>
      <c r="C15" s="16" t="s">
        <v>21</v>
      </c>
      <c r="D15" s="17">
        <v>2404</v>
      </c>
      <c r="E15" s="17">
        <v>3604</v>
      </c>
      <c r="F15" s="17">
        <v>222</v>
      </c>
      <c r="G15" s="17">
        <v>4642</v>
      </c>
      <c r="H15" s="17">
        <v>0</v>
      </c>
      <c r="I15" s="17">
        <v>0</v>
      </c>
      <c r="J15" s="17">
        <v>0</v>
      </c>
      <c r="K15" s="17">
        <v>0</v>
      </c>
      <c r="L15" s="16">
        <v>10872</v>
      </c>
    </row>
    <row r="16" spans="1:21" ht="15" customHeight="1" x14ac:dyDescent="0.3">
      <c r="A16" s="4" t="s">
        <v>17</v>
      </c>
      <c r="B16" s="4"/>
      <c r="C16" s="19" t="s">
        <v>21</v>
      </c>
      <c r="D16" s="18">
        <f>D15</f>
        <v>2404</v>
      </c>
      <c r="E16" s="18">
        <f t="shared" ref="E16:K16" si="2">E15</f>
        <v>3604</v>
      </c>
      <c r="F16" s="18">
        <f t="shared" si="2"/>
        <v>222</v>
      </c>
      <c r="G16" s="18">
        <f t="shared" si="2"/>
        <v>4642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>SUM(C16:K16)</f>
        <v>10872</v>
      </c>
    </row>
    <row r="17" spans="1:12" x14ac:dyDescent="0.3">
      <c r="A17" s="13"/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x14ac:dyDescent="0.3">
      <c r="A18" s="7" t="s">
        <v>18</v>
      </c>
      <c r="B18" s="6"/>
      <c r="C18" s="24">
        <f t="shared" ref="C18:I18" si="3">SUM(C9, C13, C16)</f>
        <v>0</v>
      </c>
      <c r="D18" s="24">
        <f>SUM(D9, D13, D16)</f>
        <v>736773</v>
      </c>
      <c r="E18" s="24">
        <f>SUM(E9, E13, E16)</f>
        <v>26224</v>
      </c>
      <c r="F18" s="24">
        <f t="shared" si="3"/>
        <v>222</v>
      </c>
      <c r="G18" s="24">
        <f>SUM(G9, G13, G16)</f>
        <v>47988</v>
      </c>
      <c r="H18" s="24">
        <f t="shared" si="3"/>
        <v>81256</v>
      </c>
      <c r="I18" s="24">
        <f t="shared" si="3"/>
        <v>1711</v>
      </c>
      <c r="J18" s="24">
        <f>SUM(J9, J13, J16)</f>
        <v>54699</v>
      </c>
      <c r="K18" s="24">
        <f>SUM(K9, K13, K16)</f>
        <v>839</v>
      </c>
      <c r="L18" s="24">
        <f>SUM(L9, L13, L16)</f>
        <v>949712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2024-03-12T11:03:25Z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